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60"/>
  </bookViews>
  <sheets>
    <sheet name="Trans4TO Trim 2021 Recurso 2020" sheetId="3" r:id="rId1"/>
    <sheet name="Hoja1" sheetId="1" r:id="rId2"/>
  </sheets>
  <definedNames>
    <definedName name="_xlnm.Print_Area" localSheetId="0">'Trans4TO Trim 2021 Recurso 2020'!#REF!</definedName>
  </definedNames>
  <calcPr calcId="162913"/>
</workbook>
</file>

<file path=xl/calcChain.xml><?xml version="1.0" encoding="utf-8"?>
<calcChain xmlns="http://schemas.openxmlformats.org/spreadsheetml/2006/main">
  <c r="K18" i="3" l="1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I12" i="3" l="1"/>
  <c r="H12" i="3"/>
  <c r="G12" i="3"/>
  <c r="F12" i="3"/>
  <c r="E12" i="3"/>
  <c r="D12" i="3"/>
  <c r="C12" i="3"/>
  <c r="J9" i="3"/>
  <c r="J17" i="3" l="1"/>
  <c r="J44" i="3" l="1"/>
  <c r="K17" i="3" l="1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C38" i="3"/>
  <c r="J38" i="3" l="1"/>
  <c r="I46" i="3"/>
  <c r="H46" i="3"/>
  <c r="G46" i="3"/>
  <c r="F46" i="3"/>
  <c r="E46" i="3"/>
  <c r="D46" i="3"/>
  <c r="C46" i="3"/>
  <c r="K44" i="3"/>
  <c r="K43" i="3"/>
  <c r="J43" i="3"/>
  <c r="I38" i="3"/>
  <c r="H38" i="3"/>
  <c r="G38" i="3"/>
  <c r="F38" i="3"/>
  <c r="E38" i="3"/>
  <c r="D38" i="3"/>
  <c r="J46" i="3" l="1"/>
</calcChain>
</file>

<file path=xl/sharedStrings.xml><?xml version="1.0" encoding="utf-8"?>
<sst xmlns="http://schemas.openxmlformats.org/spreadsheetml/2006/main" count="62" uniqueCount="50">
  <si>
    <t xml:space="preserve">RESUMEN DE PROYECTOS Y ACCIONES </t>
  </si>
  <si>
    <t>PARTIDA GENERICA</t>
  </si>
  <si>
    <t>APROBADO</t>
  </si>
  <si>
    <t>COMPROMETIDO</t>
  </si>
  <si>
    <t>EJERCIDO</t>
  </si>
  <si>
    <t>PAGADO</t>
  </si>
  <si>
    <t>POR PAGAR</t>
  </si>
  <si>
    <t>113-SUELDOS BASE AL PERSONAL PERMANENTE</t>
  </si>
  <si>
    <t>132-PRIMA VACACIONES DOMINICALES Y GRATIFICACIONES</t>
  </si>
  <si>
    <t>T O T A L E S</t>
  </si>
  <si>
    <t xml:space="preserve">T O T A L E S </t>
  </si>
  <si>
    <t>MODIFICADO</t>
  </si>
  <si>
    <t>MINISTRADO</t>
  </si>
  <si>
    <t xml:space="preserve">COMPROMETIDO </t>
  </si>
  <si>
    <t>DEVENGADO</t>
  </si>
  <si>
    <t>AVANCE%</t>
  </si>
  <si>
    <t>271-VESTUARIOS Y UNIFORMES</t>
  </si>
  <si>
    <t>345.-SEGUROS PATRIMONIALES</t>
  </si>
  <si>
    <t>DIVISION DE TERRENOS  Y CONSTRUCCION  DE OBRAS DE  URBANIZACION</t>
  </si>
  <si>
    <t>RECAUDADO</t>
  </si>
  <si>
    <t xml:space="preserve">EJERCIDO </t>
  </si>
  <si>
    <t xml:space="preserve">POR PAGAR </t>
  </si>
  <si>
    <t>AVANCE</t>
  </si>
  <si>
    <t>CONSTRUCCION DE OBRAS PARA EL ABASTECIMIENTO DE AGUA, PETROLEO, GAS,ELECTRICIDAD Y TELECOMUNICACIONES</t>
  </si>
  <si>
    <t>216-MATERIAL DE LIMPIEZA</t>
  </si>
  <si>
    <t>451.-PENSIONES Y JUBILACIONES</t>
  </si>
  <si>
    <t>214.-MATERIALES, UTILES  Y EQUIPO MENORES  DE TECNOLOGIA</t>
  </si>
  <si>
    <t>261.-COMBUSTIBLES Y LUBRICANTES Y ADITIVOS</t>
  </si>
  <si>
    <t>392.-IMPUESTOS Y DERECHOS</t>
  </si>
  <si>
    <t>441.-AYUDAS SOCIALES A PERSONAS</t>
  </si>
  <si>
    <t>152.-INDEMIZACIONES</t>
  </si>
  <si>
    <t>211-MATERIALES UTILES Y EQUIPOS MENORES DE OFICINA</t>
  </si>
  <si>
    <t>246-MATERIAL ELECTRICO Y ELECTRONICO</t>
  </si>
  <si>
    <t>272- PRENDA DE SEGURIDAD  Y PROTECCION</t>
  </si>
  <si>
    <t>341.-SERVICIOS FIANNCIEROS, BANACARIOS Y COMERCIALES</t>
  </si>
  <si>
    <t>296.-REFACCIONES Y ACCESORIOS MENORES DE QUIPO DE TRANSPORTE</t>
  </si>
  <si>
    <t>311.-PAGO DE ENERGIA ELECTRICA</t>
  </si>
  <si>
    <t>399.-EXAMENES TOXICOS</t>
  </si>
  <si>
    <t>511.-EQUIPO DE SEGURIDAD Y DEFENSA</t>
  </si>
  <si>
    <t>356.-REPRACION Y MANTENIMIENTO EQUIPO DE SEGURIDAD</t>
  </si>
  <si>
    <t>355.-REPARACION Y MTTO EQUIPO DE TRANSPORTE</t>
  </si>
  <si>
    <r>
      <rPr>
        <b/>
        <sz val="10"/>
        <rFont val="Arial"/>
        <family val="2"/>
      </rPr>
      <t>MUNICIPIO DE TOLCAYUCA</t>
    </r>
    <r>
      <rPr>
        <sz val="10"/>
        <rFont val="Arial"/>
        <family val="2"/>
      </rPr>
      <t>, PARA DAR CUMPLIMIENTO A LO ESTABLECIDO EN LOS ARTÍCULOS 85 DE LA LEY DE PRESUPUESTO Y RESPONSABILIDAD HACENDARIA 
Y 48 DE LA LEY DE COORDINACIÓN FISCAL. PUBLICO INFORME SOBRE EL EJERCICIO, DESTINO Y RESULTADOS DE LOS RECURSOS FEDERALES TRANSFERIDOS
CORRESPONDIENTES AL CUARTO TRIMESTRE EJERCICIO FISCAL 2020</t>
    </r>
  </si>
  <si>
    <t>FONDO  APORTACIONES  PARA EL FORTALECIMIENTO DE LAS ENTIDADES  FEDERATIVAS RECURSO 2016</t>
  </si>
  <si>
    <t>MINISTARDO</t>
  </si>
  <si>
    <t xml:space="preserve"> DEVENGADO</t>
  </si>
  <si>
    <t>AVANCE %</t>
  </si>
  <si>
    <t>2016/FAFET-0016</t>
  </si>
  <si>
    <t>PAVIMENTO ASFALTICO  EN CALLE  MORELOS</t>
  </si>
  <si>
    <t xml:space="preserve">FONDO DE APORTACIONES  PARA LA INFRAESTRUCTURA  SOCIAL  MUNCIPAL CUARTO TRIMESTRE EJERCICIO 2020 </t>
  </si>
  <si>
    <t xml:space="preserve">FONDO DE APORTACIONES  PARA EL  FORTALECIMIENTO DE LOS MUNICIPIOS Y DE LAS DEMARCACIONES TERRITORIALES DEL DISTRITO FEDERAL. CUARTO TRIMESTRE EJERCICIO 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</si>
</sst>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_ ;[Red]\-#,##0.00\ 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7"/>
      <color theme="1"/>
      <name val="Arial"/>
      <family val="2"/>
    </font>
    <font>
      <sz val="6"/>
      <color theme="1"/>
      <name val="Calibri"/>
      <family val="2"/>
      <scheme val="minor"/>
    </font>
    <font>
      <sz val="8"/>
      <name val="Arial"/>
      <family val="2"/>
    </font>
    <font>
      <sz val="8"/>
      <name val="Tahoma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Tahoma"/>
      <family val="2"/>
    </font>
    <font>
      <sz val="7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1" fillId="0" borderId="0" xfId="1" applyFont="1"/>
    <xf numFmtId="0" fontId="3" fillId="0" borderId="0" xfId="0" applyFont="1"/>
    <xf numFmtId="0" fontId="4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 wrapText="1"/>
    </xf>
    <xf numFmtId="15" fontId="5" fillId="0" borderId="0" xfId="1" applyNumberFormat="1" applyFont="1" applyBorder="1" applyAlignment="1">
      <alignment vertical="center"/>
    </xf>
    <xf numFmtId="15" fontId="5" fillId="0" borderId="0" xfId="1" applyNumberFormat="1" applyFont="1" applyFill="1" applyBorder="1" applyAlignment="1">
      <alignment vertical="center"/>
    </xf>
    <xf numFmtId="0" fontId="6" fillId="0" borderId="0" xfId="0" applyFont="1"/>
    <xf numFmtId="0" fontId="7" fillId="0" borderId="0" xfId="0" applyFont="1"/>
    <xf numFmtId="0" fontId="1" fillId="0" borderId="2" xfId="1" applyFont="1" applyBorder="1" applyAlignment="1">
      <alignment horizontal="center"/>
    </xf>
    <xf numFmtId="0" fontId="10" fillId="0" borderId="3" xfId="1" applyFont="1" applyBorder="1" applyAlignment="1">
      <alignment horizontal="center"/>
    </xf>
    <xf numFmtId="40" fontId="10" fillId="2" borderId="2" xfId="1" applyNumberFormat="1" applyFont="1" applyFill="1" applyBorder="1"/>
    <xf numFmtId="15" fontId="10" fillId="2" borderId="2" xfId="1" applyNumberFormat="1" applyFont="1" applyFill="1" applyBorder="1" applyAlignment="1">
      <alignment vertical="center"/>
    </xf>
    <xf numFmtId="0" fontId="10" fillId="2" borderId="2" xfId="1" applyFont="1" applyFill="1" applyBorder="1"/>
    <xf numFmtId="0" fontId="1" fillId="0" borderId="2" xfId="1" applyFont="1" applyFill="1" applyBorder="1" applyAlignment="1">
      <alignment horizontal="center"/>
    </xf>
    <xf numFmtId="40" fontId="1" fillId="0" borderId="2" xfId="1" applyNumberFormat="1" applyFont="1" applyFill="1" applyBorder="1"/>
    <xf numFmtId="4" fontId="11" fillId="0" borderId="2" xfId="0" applyNumberFormat="1" applyFont="1" applyFill="1" applyBorder="1"/>
    <xf numFmtId="0" fontId="1" fillId="0" borderId="2" xfId="1" applyFont="1" applyFill="1" applyBorder="1"/>
    <xf numFmtId="4" fontId="2" fillId="0" borderId="2" xfId="1" applyNumberFormat="1" applyFont="1" applyFill="1" applyBorder="1" applyAlignment="1">
      <alignment vertical="center"/>
    </xf>
    <xf numFmtId="0" fontId="3" fillId="0" borderId="0" xfId="0" applyFont="1" applyBorder="1"/>
    <xf numFmtId="4" fontId="12" fillId="0" borderId="2" xfId="0" applyNumberFormat="1" applyFont="1" applyBorder="1"/>
    <xf numFmtId="4" fontId="13" fillId="0" borderId="2" xfId="0" applyNumberFormat="1" applyFont="1" applyFill="1" applyBorder="1"/>
    <xf numFmtId="0" fontId="0" fillId="0" borderId="0" xfId="0" applyBorder="1"/>
    <xf numFmtId="4" fontId="12" fillId="0" borderId="2" xfId="0" applyNumberFormat="1" applyFont="1" applyFill="1" applyBorder="1"/>
    <xf numFmtId="0" fontId="12" fillId="0" borderId="0" xfId="0" applyFont="1"/>
    <xf numFmtId="0" fontId="14" fillId="0" borderId="5" xfId="0" applyFont="1" applyFill="1" applyBorder="1" applyAlignment="1">
      <alignment horizontal="center"/>
    </xf>
    <xf numFmtId="4" fontId="9" fillId="0" borderId="2" xfId="1" applyNumberFormat="1" applyFont="1" applyFill="1" applyBorder="1" applyAlignment="1">
      <alignment vertical="center"/>
    </xf>
    <xf numFmtId="4" fontId="12" fillId="0" borderId="0" xfId="0" applyNumberFormat="1" applyFont="1" applyBorder="1"/>
    <xf numFmtId="0" fontId="10" fillId="0" borderId="2" xfId="1" applyFont="1" applyBorder="1" applyAlignment="1">
      <alignment horizontal="center"/>
    </xf>
    <xf numFmtId="0" fontId="0" fillId="0" borderId="2" xfId="0" applyBorder="1"/>
    <xf numFmtId="4" fontId="0" fillId="0" borderId="2" xfId="0" applyNumberFormat="1" applyBorder="1"/>
    <xf numFmtId="0" fontId="8" fillId="0" borderId="2" xfId="2" applyFont="1" applyFill="1" applyBorder="1" applyAlignment="1">
      <alignment horizontal="left"/>
    </xf>
    <xf numFmtId="4" fontId="9" fillId="0" borderId="2" xfId="2" applyNumberFormat="1" applyFont="1" applyFill="1" applyBorder="1" applyAlignment="1">
      <alignment vertical="center"/>
    </xf>
    <xf numFmtId="4" fontId="8" fillId="0" borderId="2" xfId="2" applyNumberFormat="1" applyFont="1" applyFill="1" applyBorder="1"/>
    <xf numFmtId="4" fontId="12" fillId="0" borderId="3" xfId="0" applyNumberFormat="1" applyFont="1" applyBorder="1"/>
    <xf numFmtId="0" fontId="16" fillId="0" borderId="2" xfId="0" applyFont="1" applyFill="1" applyBorder="1"/>
    <xf numFmtId="0" fontId="9" fillId="0" borderId="2" xfId="2" applyFont="1" applyFill="1" applyBorder="1"/>
    <xf numFmtId="15" fontId="10" fillId="2" borderId="6" xfId="1" applyNumberFormat="1" applyFont="1" applyFill="1" applyBorder="1" applyAlignment="1">
      <alignment vertical="center"/>
    </xf>
    <xf numFmtId="164" fontId="17" fillId="0" borderId="2" xfId="0" applyNumberFormat="1" applyFont="1" applyFill="1" applyBorder="1"/>
    <xf numFmtId="164" fontId="15" fillId="0" borderId="2" xfId="0" applyNumberFormat="1" applyFont="1" applyFill="1" applyBorder="1"/>
    <xf numFmtId="0" fontId="14" fillId="0" borderId="0" xfId="0" applyFont="1" applyFill="1" applyBorder="1" applyAlignment="1">
      <alignment horizontal="center"/>
    </xf>
    <xf numFmtId="4" fontId="12" fillId="0" borderId="0" xfId="0" applyNumberFormat="1" applyFont="1" applyFill="1" applyBorder="1"/>
    <xf numFmtId="164" fontId="12" fillId="0" borderId="0" xfId="0" applyNumberFormat="1" applyFont="1" applyBorder="1"/>
    <xf numFmtId="4" fontId="17" fillId="0" borderId="2" xfId="0" applyNumberFormat="1" applyFont="1" applyFill="1" applyBorder="1"/>
    <xf numFmtId="0" fontId="2" fillId="0" borderId="1" xfId="1" applyFont="1" applyBorder="1" applyAlignment="1"/>
    <xf numFmtId="0" fontId="5" fillId="0" borderId="1" xfId="1" applyFont="1" applyBorder="1"/>
    <xf numFmtId="15" fontId="8" fillId="0" borderId="1" xfId="1" applyNumberFormat="1" applyFont="1" applyBorder="1" applyAlignment="1">
      <alignment vertical="center"/>
    </xf>
    <xf numFmtId="15" fontId="8" fillId="0" borderId="0" xfId="1" applyNumberFormat="1" applyFont="1" applyFill="1" applyBorder="1" applyAlignment="1">
      <alignment vertical="center"/>
    </xf>
    <xf numFmtId="0" fontId="18" fillId="0" borderId="0" xfId="1" applyFont="1"/>
    <xf numFmtId="0" fontId="8" fillId="0" borderId="2" xfId="1" applyFont="1" applyFill="1" applyBorder="1" applyAlignment="1"/>
    <xf numFmtId="165" fontId="1" fillId="0" borderId="2" xfId="1" applyNumberFormat="1" applyFont="1" applyFill="1" applyBorder="1"/>
    <xf numFmtId="0" fontId="8" fillId="0" borderId="3" xfId="1" applyFont="1" applyBorder="1" applyAlignment="1">
      <alignment horizontal="left"/>
    </xf>
    <xf numFmtId="4" fontId="1" fillId="0" borderId="2" xfId="1" applyNumberFormat="1" applyFont="1" applyFill="1" applyBorder="1" applyAlignment="1">
      <alignment vertical="center"/>
    </xf>
    <xf numFmtId="4" fontId="1" fillId="0" borderId="2" xfId="1" applyNumberFormat="1" applyFont="1" applyFill="1" applyBorder="1"/>
    <xf numFmtId="4" fontId="19" fillId="0" borderId="2" xfId="1" applyNumberFormat="1" applyFont="1" applyFill="1" applyBorder="1" applyAlignment="1">
      <alignment vertical="center"/>
    </xf>
    <xf numFmtId="165" fontId="19" fillId="0" borderId="2" xfId="1" applyNumberFormat="1" applyFont="1" applyFill="1" applyBorder="1"/>
    <xf numFmtId="0" fontId="2" fillId="0" borderId="4" xfId="1" applyFont="1" applyFill="1" applyBorder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7"/>
  <sheetViews>
    <sheetView tabSelected="1" zoomScale="85" zoomScaleNormal="85" workbookViewId="0">
      <selection activeCell="D6" sqref="D6"/>
    </sheetView>
  </sheetViews>
  <sheetFormatPr baseColWidth="10" defaultRowHeight="14.5" x14ac:dyDescent="0.35"/>
  <cols>
    <col min="1" max="1" width="17.54296875" customWidth="1"/>
    <col min="2" max="2" width="55.54296875" customWidth="1"/>
    <col min="3" max="3" width="16.453125" customWidth="1"/>
    <col min="4" max="4" width="14.1796875" customWidth="1"/>
    <col min="5" max="5" width="16.1796875" customWidth="1"/>
    <col min="6" max="6" width="16.453125" customWidth="1"/>
    <col min="7" max="7" width="14.54296875" customWidth="1"/>
    <col min="8" max="9" width="16.1796875" customWidth="1"/>
    <col min="10" max="10" width="15.81640625" customWidth="1"/>
    <col min="11" max="11" width="24.453125" customWidth="1"/>
    <col min="13" max="13" width="11.7265625" bestFit="1" customWidth="1"/>
    <col min="16" max="16" width="11.54296875" bestFit="1" customWidth="1"/>
    <col min="18" max="18" width="11.54296875" bestFit="1" customWidth="1"/>
    <col min="20" max="20" width="11.54296875" bestFit="1" customWidth="1"/>
  </cols>
  <sheetData>
    <row r="2" spans="1:11" x14ac:dyDescent="0.35">
      <c r="A2" s="57" t="s">
        <v>41</v>
      </c>
      <c r="B2" s="57"/>
      <c r="C2" s="57"/>
      <c r="D2" s="57"/>
      <c r="E2" s="57"/>
      <c r="F2" s="57"/>
      <c r="G2" s="57"/>
      <c r="H2" s="57"/>
      <c r="I2" s="57"/>
      <c r="J2" s="57"/>
    </row>
    <row r="3" spans="1:11" x14ac:dyDescent="0.35">
      <c r="A3" s="57"/>
      <c r="B3" s="57"/>
      <c r="C3" s="57"/>
      <c r="D3" s="57"/>
      <c r="E3" s="57"/>
      <c r="F3" s="57"/>
      <c r="G3" s="57"/>
      <c r="H3" s="57"/>
      <c r="I3" s="57"/>
      <c r="J3" s="57"/>
    </row>
    <row r="4" spans="1:11" x14ac:dyDescent="0.35">
      <c r="A4" s="57"/>
      <c r="B4" s="57"/>
      <c r="C4" s="57"/>
      <c r="D4" s="57"/>
      <c r="E4" s="57"/>
      <c r="F4" s="57"/>
      <c r="G4" s="57"/>
      <c r="H4" s="57"/>
      <c r="I4" s="57"/>
      <c r="J4" s="57"/>
    </row>
    <row r="5" spans="1:11" x14ac:dyDescent="0.35">
      <c r="A5" s="3" t="s">
        <v>0</v>
      </c>
      <c r="B5" s="4"/>
      <c r="C5" s="5"/>
      <c r="D5" s="5"/>
      <c r="E5" s="6"/>
      <c r="F5" s="6"/>
      <c r="G5" s="6"/>
      <c r="H5" s="6"/>
      <c r="I5" s="1"/>
      <c r="J5" s="7"/>
      <c r="K5" s="8"/>
    </row>
    <row r="6" spans="1:11" x14ac:dyDescent="0.35">
      <c r="A6" s="3"/>
      <c r="B6" s="4"/>
      <c r="C6" s="5"/>
      <c r="D6" s="5"/>
      <c r="E6" s="6"/>
      <c r="F6" s="6"/>
      <c r="G6" s="6"/>
      <c r="H6" s="6"/>
      <c r="I6" s="1"/>
      <c r="J6" s="7"/>
      <c r="K6" s="8"/>
    </row>
    <row r="7" spans="1:11" x14ac:dyDescent="0.35">
      <c r="A7" s="44" t="s">
        <v>42</v>
      </c>
      <c r="B7" s="45"/>
      <c r="C7" s="46"/>
      <c r="D7" s="46"/>
      <c r="E7" s="47"/>
      <c r="F7" s="47"/>
      <c r="G7" s="47"/>
      <c r="H7" s="47"/>
      <c r="I7" s="48"/>
      <c r="J7" s="47"/>
    </row>
    <row r="8" spans="1:11" x14ac:dyDescent="0.35">
      <c r="A8" s="9"/>
      <c r="B8" s="10" t="s">
        <v>1</v>
      </c>
      <c r="C8" s="11" t="s">
        <v>2</v>
      </c>
      <c r="D8" s="12" t="s">
        <v>43</v>
      </c>
      <c r="E8" s="12" t="s">
        <v>3</v>
      </c>
      <c r="F8" s="12" t="s">
        <v>44</v>
      </c>
      <c r="G8" s="12" t="s">
        <v>4</v>
      </c>
      <c r="H8" s="12" t="s">
        <v>5</v>
      </c>
      <c r="I8" s="13" t="s">
        <v>6</v>
      </c>
      <c r="J8" s="12" t="s">
        <v>45</v>
      </c>
    </row>
    <row r="9" spans="1:11" x14ac:dyDescent="0.35">
      <c r="A9" s="14" t="s">
        <v>46</v>
      </c>
      <c r="B9" s="49" t="s">
        <v>47</v>
      </c>
      <c r="C9" s="15">
        <v>1702960.17</v>
      </c>
      <c r="D9" s="15">
        <v>1702960.17</v>
      </c>
      <c r="E9" s="15">
        <v>1447963.36</v>
      </c>
      <c r="F9" s="15">
        <v>1447963.36</v>
      </c>
      <c r="G9" s="15">
        <v>1447963.36</v>
      </c>
      <c r="H9" s="15">
        <v>1447963.36</v>
      </c>
      <c r="I9" s="50">
        <v>0</v>
      </c>
      <c r="J9" s="16">
        <f>G9*100/C9</f>
        <v>85.026261066340737</v>
      </c>
    </row>
    <row r="10" spans="1:11" x14ac:dyDescent="0.35">
      <c r="A10" s="9"/>
      <c r="B10" s="51"/>
      <c r="C10" s="15"/>
      <c r="D10" s="52"/>
      <c r="E10" s="52"/>
      <c r="F10" s="52"/>
      <c r="G10" s="52"/>
      <c r="H10" s="52"/>
      <c r="I10" s="53"/>
      <c r="J10" s="16"/>
    </row>
    <row r="11" spans="1:11" x14ac:dyDescent="0.35">
      <c r="A11" s="14"/>
      <c r="B11" s="49"/>
      <c r="C11" s="15"/>
      <c r="D11" s="15"/>
      <c r="E11" s="53"/>
      <c r="F11" s="53"/>
      <c r="G11" s="53"/>
      <c r="H11" s="53"/>
      <c r="I11" s="53"/>
      <c r="J11" s="16"/>
    </row>
    <row r="12" spans="1:11" x14ac:dyDescent="0.35">
      <c r="A12" s="56" t="s">
        <v>9</v>
      </c>
      <c r="B12" s="56"/>
      <c r="C12" s="54">
        <f t="shared" ref="C12:I12" si="0">SUM(C9:C11)</f>
        <v>1702960.17</v>
      </c>
      <c r="D12" s="54">
        <f t="shared" si="0"/>
        <v>1702960.17</v>
      </c>
      <c r="E12" s="54">
        <f t="shared" si="0"/>
        <v>1447963.36</v>
      </c>
      <c r="F12" s="54">
        <f t="shared" si="0"/>
        <v>1447963.36</v>
      </c>
      <c r="G12" s="54">
        <f t="shared" si="0"/>
        <v>1447963.36</v>
      </c>
      <c r="H12" s="54">
        <f t="shared" si="0"/>
        <v>1447963.36</v>
      </c>
      <c r="I12" s="55">
        <f t="shared" si="0"/>
        <v>0</v>
      </c>
      <c r="J12" s="16"/>
      <c r="K12" s="22"/>
    </row>
    <row r="15" spans="1:11" x14ac:dyDescent="0.35">
      <c r="A15" s="58" t="s">
        <v>49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</row>
    <row r="16" spans="1:11" x14ac:dyDescent="0.35">
      <c r="A16" s="9"/>
      <c r="B16" s="10" t="s">
        <v>1</v>
      </c>
      <c r="C16" s="11" t="s">
        <v>2</v>
      </c>
      <c r="D16" s="12" t="s">
        <v>11</v>
      </c>
      <c r="E16" s="12" t="s">
        <v>12</v>
      </c>
      <c r="F16" s="12" t="s">
        <v>13</v>
      </c>
      <c r="G16" s="12" t="s">
        <v>14</v>
      </c>
      <c r="H16" s="12" t="s">
        <v>4</v>
      </c>
      <c r="I16" s="13" t="s">
        <v>5</v>
      </c>
      <c r="J16" s="12" t="s">
        <v>6</v>
      </c>
      <c r="K16" s="12" t="s">
        <v>15</v>
      </c>
    </row>
    <row r="17" spans="1:11" x14ac:dyDescent="0.35">
      <c r="A17" s="14"/>
      <c r="B17" s="17" t="s">
        <v>7</v>
      </c>
      <c r="C17" s="15">
        <v>5493069.3200000003</v>
      </c>
      <c r="D17" s="15">
        <v>5396975.2400000002</v>
      </c>
      <c r="E17" s="15">
        <v>5396975.2400000002</v>
      </c>
      <c r="F17" s="15">
        <v>5396975.2400000002</v>
      </c>
      <c r="G17" s="15">
        <v>5386582.0199999996</v>
      </c>
      <c r="H17" s="15">
        <v>5386582.0199999996</v>
      </c>
      <c r="I17" s="15">
        <v>5386582.0199999996</v>
      </c>
      <c r="J17" s="16">
        <f>+E17-H17</f>
        <v>10393.220000000671</v>
      </c>
      <c r="K17" s="30">
        <f>H17*100/D17</f>
        <v>99.807425093912414</v>
      </c>
    </row>
    <row r="18" spans="1:11" x14ac:dyDescent="0.35">
      <c r="A18" s="14"/>
      <c r="B18" s="17" t="s">
        <v>8</v>
      </c>
      <c r="C18" s="15">
        <v>1080868.5</v>
      </c>
      <c r="D18" s="15">
        <v>1066224.1599999999</v>
      </c>
      <c r="E18" s="15">
        <v>1066224.1599999999</v>
      </c>
      <c r="F18" s="15">
        <v>1066224.1599999999</v>
      </c>
      <c r="G18" s="15">
        <v>908646.71</v>
      </c>
      <c r="H18" s="15">
        <v>908646.71</v>
      </c>
      <c r="I18" s="15">
        <v>908646.71</v>
      </c>
      <c r="J18" s="16">
        <f t="shared" ref="J18:J37" si="1">+E18-H18</f>
        <v>157577.44999999995</v>
      </c>
      <c r="K18" s="30">
        <f t="shared" ref="K18:K37" si="2">H18*100/D18</f>
        <v>85.220982987292288</v>
      </c>
    </row>
    <row r="19" spans="1:11" x14ac:dyDescent="0.35">
      <c r="A19" s="14"/>
      <c r="B19" s="17" t="s">
        <v>30</v>
      </c>
      <c r="C19" s="15">
        <v>200000</v>
      </c>
      <c r="D19" s="15">
        <v>200000</v>
      </c>
      <c r="E19" s="15">
        <v>200000</v>
      </c>
      <c r="F19" s="15">
        <v>200000</v>
      </c>
      <c r="G19" s="15">
        <v>46315.09</v>
      </c>
      <c r="H19" s="15">
        <v>46315.09</v>
      </c>
      <c r="I19" s="15">
        <v>46315.09</v>
      </c>
      <c r="J19" s="16">
        <f t="shared" si="1"/>
        <v>153684.91</v>
      </c>
      <c r="K19" s="30">
        <f t="shared" si="2"/>
        <v>23.157544999999999</v>
      </c>
    </row>
    <row r="20" spans="1:11" x14ac:dyDescent="0.35">
      <c r="A20" s="14"/>
      <c r="B20" s="17" t="s">
        <v>31</v>
      </c>
      <c r="C20" s="15">
        <v>100000</v>
      </c>
      <c r="D20" s="15">
        <v>100000</v>
      </c>
      <c r="E20" s="15">
        <v>100000</v>
      </c>
      <c r="F20" s="15">
        <v>100000</v>
      </c>
      <c r="G20" s="15">
        <v>76740.02</v>
      </c>
      <c r="H20" s="15">
        <v>76740.02</v>
      </c>
      <c r="I20" s="15">
        <v>76740.02</v>
      </c>
      <c r="J20" s="16">
        <f t="shared" si="1"/>
        <v>23259.979999999996</v>
      </c>
      <c r="K20" s="30">
        <f t="shared" si="2"/>
        <v>76.740020000000001</v>
      </c>
    </row>
    <row r="21" spans="1:11" x14ac:dyDescent="0.35">
      <c r="A21" s="14"/>
      <c r="B21" s="17" t="s">
        <v>26</v>
      </c>
      <c r="C21" s="15">
        <v>0</v>
      </c>
      <c r="D21" s="15">
        <v>96868</v>
      </c>
      <c r="E21" s="15">
        <v>96868</v>
      </c>
      <c r="F21" s="15">
        <v>96868</v>
      </c>
      <c r="G21" s="15">
        <v>57315.12</v>
      </c>
      <c r="H21" s="15">
        <v>57315.12</v>
      </c>
      <c r="I21" s="15">
        <v>57315.12</v>
      </c>
      <c r="J21" s="16">
        <f t="shared" si="1"/>
        <v>39552.879999999997</v>
      </c>
      <c r="K21" s="30">
        <f t="shared" si="2"/>
        <v>59.168270223396789</v>
      </c>
    </row>
    <row r="22" spans="1:11" x14ac:dyDescent="0.35">
      <c r="A22" s="14"/>
      <c r="B22" s="17" t="s">
        <v>24</v>
      </c>
      <c r="C22" s="15">
        <v>0</v>
      </c>
      <c r="D22" s="15">
        <v>100000</v>
      </c>
      <c r="E22" s="15">
        <v>100000</v>
      </c>
      <c r="F22" s="15">
        <v>100000</v>
      </c>
      <c r="G22" s="15">
        <v>100000</v>
      </c>
      <c r="H22" s="15">
        <v>100000</v>
      </c>
      <c r="I22" s="15">
        <v>100000</v>
      </c>
      <c r="J22" s="16">
        <f t="shared" si="1"/>
        <v>0</v>
      </c>
      <c r="K22" s="30">
        <f t="shared" si="2"/>
        <v>100</v>
      </c>
    </row>
    <row r="23" spans="1:11" x14ac:dyDescent="0.35">
      <c r="A23" s="14"/>
      <c r="B23" s="17" t="s">
        <v>32</v>
      </c>
      <c r="C23" s="15">
        <v>23031.06</v>
      </c>
      <c r="D23" s="15">
        <v>150000</v>
      </c>
      <c r="E23" s="15">
        <v>150000</v>
      </c>
      <c r="F23" s="15">
        <v>150000</v>
      </c>
      <c r="G23" s="15">
        <v>149405.39000000001</v>
      </c>
      <c r="H23" s="15">
        <v>149405.39000000001</v>
      </c>
      <c r="I23" s="15">
        <v>149405.39000000001</v>
      </c>
      <c r="J23" s="16">
        <f t="shared" si="1"/>
        <v>594.60999999998603</v>
      </c>
      <c r="K23" s="30">
        <f t="shared" si="2"/>
        <v>99.60359333333335</v>
      </c>
    </row>
    <row r="24" spans="1:11" x14ac:dyDescent="0.35">
      <c r="A24" s="14"/>
      <c r="B24" s="17" t="s">
        <v>27</v>
      </c>
      <c r="C24" s="15">
        <v>270505.76</v>
      </c>
      <c r="D24" s="15">
        <v>220505.76</v>
      </c>
      <c r="E24" s="15">
        <v>220505.76</v>
      </c>
      <c r="F24" s="15">
        <v>220505.76</v>
      </c>
      <c r="G24" s="15">
        <v>220505.76</v>
      </c>
      <c r="H24" s="15">
        <v>220505.76</v>
      </c>
      <c r="I24" s="15">
        <v>220505.76</v>
      </c>
      <c r="J24" s="16">
        <f t="shared" si="1"/>
        <v>0</v>
      </c>
      <c r="K24" s="30">
        <f t="shared" si="2"/>
        <v>100</v>
      </c>
    </row>
    <row r="25" spans="1:11" x14ac:dyDescent="0.35">
      <c r="A25" s="14"/>
      <c r="B25" s="17" t="s">
        <v>16</v>
      </c>
      <c r="C25" s="15">
        <v>150000</v>
      </c>
      <c r="D25" s="15">
        <v>100000</v>
      </c>
      <c r="E25" s="15">
        <v>100000</v>
      </c>
      <c r="F25" s="15">
        <v>100000</v>
      </c>
      <c r="G25" s="15">
        <v>100000</v>
      </c>
      <c r="H25" s="15">
        <v>100000</v>
      </c>
      <c r="I25" s="15">
        <v>100000</v>
      </c>
      <c r="J25" s="16">
        <f t="shared" si="1"/>
        <v>0</v>
      </c>
      <c r="K25" s="30">
        <f t="shared" si="2"/>
        <v>100</v>
      </c>
    </row>
    <row r="26" spans="1:11" x14ac:dyDescent="0.35">
      <c r="A26" s="14"/>
      <c r="B26" s="17" t="s">
        <v>33</v>
      </c>
      <c r="C26" s="15">
        <v>0</v>
      </c>
      <c r="D26" s="15">
        <v>140000</v>
      </c>
      <c r="E26" s="15">
        <v>140000</v>
      </c>
      <c r="F26" s="15">
        <v>140000</v>
      </c>
      <c r="G26" s="15">
        <v>140000</v>
      </c>
      <c r="H26" s="15">
        <v>140000</v>
      </c>
      <c r="I26" s="15">
        <v>140000</v>
      </c>
      <c r="J26" s="16">
        <f t="shared" si="1"/>
        <v>0</v>
      </c>
      <c r="K26" s="30">
        <f t="shared" si="2"/>
        <v>100</v>
      </c>
    </row>
    <row r="27" spans="1:11" x14ac:dyDescent="0.35">
      <c r="A27" s="14"/>
      <c r="B27" s="17" t="s">
        <v>35</v>
      </c>
      <c r="C27" s="15">
        <v>134100</v>
      </c>
      <c r="D27" s="15">
        <v>104100</v>
      </c>
      <c r="E27" s="15">
        <v>104100</v>
      </c>
      <c r="F27" s="15">
        <v>104100</v>
      </c>
      <c r="G27" s="15">
        <v>90839.4</v>
      </c>
      <c r="H27" s="15">
        <v>90839.4</v>
      </c>
      <c r="I27" s="15">
        <v>90839.4</v>
      </c>
      <c r="J27" s="16">
        <f t="shared" si="1"/>
        <v>13260.600000000006</v>
      </c>
      <c r="K27" s="30">
        <f t="shared" si="2"/>
        <v>87.261671469740634</v>
      </c>
    </row>
    <row r="28" spans="1:11" x14ac:dyDescent="0.35">
      <c r="A28" s="14"/>
      <c r="B28" s="17" t="s">
        <v>36</v>
      </c>
      <c r="C28" s="15">
        <v>2687086.92</v>
      </c>
      <c r="D28" s="15">
        <v>2303988.4</v>
      </c>
      <c r="E28" s="15">
        <v>2303988.4</v>
      </c>
      <c r="F28" s="15">
        <v>2303988.4</v>
      </c>
      <c r="G28" s="15">
        <v>1641351.3</v>
      </c>
      <c r="H28" s="15">
        <v>1641351.3</v>
      </c>
      <c r="I28" s="15">
        <v>1641351.3</v>
      </c>
      <c r="J28" s="16">
        <f t="shared" si="1"/>
        <v>662637.09999999986</v>
      </c>
      <c r="K28" s="30">
        <f t="shared" si="2"/>
        <v>71.239564400584655</v>
      </c>
    </row>
    <row r="29" spans="1:11" x14ac:dyDescent="0.35">
      <c r="A29" s="14"/>
      <c r="B29" s="17" t="s">
        <v>34</v>
      </c>
      <c r="C29" s="15">
        <v>1853.76</v>
      </c>
      <c r="D29" s="15">
        <v>1853.76</v>
      </c>
      <c r="E29" s="15">
        <v>1853.76</v>
      </c>
      <c r="F29" s="15">
        <v>1853.76</v>
      </c>
      <c r="G29" s="15">
        <v>1853.76</v>
      </c>
      <c r="H29" s="15">
        <v>1853.76</v>
      </c>
      <c r="I29" s="15">
        <v>1853.76</v>
      </c>
      <c r="J29" s="16">
        <f t="shared" si="1"/>
        <v>0</v>
      </c>
      <c r="K29" s="30">
        <f t="shared" si="2"/>
        <v>100</v>
      </c>
    </row>
    <row r="30" spans="1:11" x14ac:dyDescent="0.35">
      <c r="A30" s="14"/>
      <c r="B30" s="17" t="s">
        <v>40</v>
      </c>
      <c r="C30" s="15">
        <v>141785.76</v>
      </c>
      <c r="D30" s="15">
        <v>141785.76</v>
      </c>
      <c r="E30" s="15">
        <v>141785.76</v>
      </c>
      <c r="F30" s="15">
        <v>141785.76</v>
      </c>
      <c r="G30" s="15">
        <v>141785.76</v>
      </c>
      <c r="H30" s="15">
        <v>141785.76</v>
      </c>
      <c r="I30" s="15">
        <v>141785.76</v>
      </c>
      <c r="J30" s="16">
        <f t="shared" si="1"/>
        <v>0</v>
      </c>
      <c r="K30" s="30">
        <f t="shared" si="2"/>
        <v>100</v>
      </c>
    </row>
    <row r="31" spans="1:11" x14ac:dyDescent="0.35">
      <c r="A31" s="14"/>
      <c r="B31" s="17" t="s">
        <v>28</v>
      </c>
      <c r="C31" s="15">
        <v>760302.5</v>
      </c>
      <c r="D31" s="15">
        <v>760302.5</v>
      </c>
      <c r="E31" s="15">
        <v>760302.5</v>
      </c>
      <c r="F31" s="15">
        <v>760302.5</v>
      </c>
      <c r="G31" s="15">
        <v>760302.5</v>
      </c>
      <c r="H31" s="15">
        <v>760302.5</v>
      </c>
      <c r="I31" s="15">
        <v>760302.5</v>
      </c>
      <c r="J31" s="16">
        <f t="shared" si="1"/>
        <v>0</v>
      </c>
      <c r="K31" s="30">
        <f t="shared" si="2"/>
        <v>100</v>
      </c>
    </row>
    <row r="32" spans="1:11" x14ac:dyDescent="0.35">
      <c r="A32" s="14"/>
      <c r="B32" s="17" t="s">
        <v>17</v>
      </c>
      <c r="C32" s="15">
        <v>66931.06</v>
      </c>
      <c r="D32" s="15">
        <v>66931.06</v>
      </c>
      <c r="E32" s="15">
        <v>66931.06</v>
      </c>
      <c r="F32" s="15">
        <v>66931.06</v>
      </c>
      <c r="G32" s="15">
        <v>10672.17</v>
      </c>
      <c r="H32" s="15">
        <v>10672.17</v>
      </c>
      <c r="I32" s="15">
        <v>10672.17</v>
      </c>
      <c r="J32" s="16">
        <f t="shared" si="1"/>
        <v>56258.89</v>
      </c>
      <c r="K32" s="30">
        <f t="shared" si="2"/>
        <v>15.945018650533848</v>
      </c>
    </row>
    <row r="33" spans="1:11" x14ac:dyDescent="0.35">
      <c r="A33" s="14"/>
      <c r="B33" s="17" t="s">
        <v>29</v>
      </c>
      <c r="C33" s="15">
        <v>500000</v>
      </c>
      <c r="D33" s="15">
        <v>660000</v>
      </c>
      <c r="E33" s="15">
        <v>660000</v>
      </c>
      <c r="F33" s="15">
        <v>660000</v>
      </c>
      <c r="G33" s="15">
        <v>660000</v>
      </c>
      <c r="H33" s="15">
        <v>660000</v>
      </c>
      <c r="I33" s="15">
        <v>660000</v>
      </c>
      <c r="J33" s="16">
        <f t="shared" si="1"/>
        <v>0</v>
      </c>
      <c r="K33" s="30">
        <f t="shared" si="2"/>
        <v>100</v>
      </c>
    </row>
    <row r="34" spans="1:11" x14ac:dyDescent="0.35">
      <c r="A34" s="14"/>
      <c r="B34" s="17" t="s">
        <v>25</v>
      </c>
      <c r="C34" s="15">
        <v>271800</v>
      </c>
      <c r="D34" s="15">
        <v>271800</v>
      </c>
      <c r="E34" s="15">
        <v>271800</v>
      </c>
      <c r="F34" s="15">
        <v>271800</v>
      </c>
      <c r="G34" s="15">
        <v>271800</v>
      </c>
      <c r="H34" s="15">
        <v>271800</v>
      </c>
      <c r="I34" s="15">
        <v>271800</v>
      </c>
      <c r="J34" s="16">
        <f t="shared" si="1"/>
        <v>0</v>
      </c>
      <c r="K34" s="30">
        <f t="shared" si="2"/>
        <v>100</v>
      </c>
    </row>
    <row r="35" spans="1:11" x14ac:dyDescent="0.35">
      <c r="A35" s="14"/>
      <c r="B35" s="17" t="s">
        <v>37</v>
      </c>
      <c r="C35" s="15">
        <v>3132</v>
      </c>
      <c r="D35" s="15">
        <v>3132</v>
      </c>
      <c r="E35" s="15">
        <v>3132</v>
      </c>
      <c r="F35" s="15">
        <v>3132</v>
      </c>
      <c r="G35" s="15">
        <v>3132</v>
      </c>
      <c r="H35" s="15">
        <v>3132</v>
      </c>
      <c r="I35" s="15">
        <v>3132</v>
      </c>
      <c r="J35" s="16">
        <f t="shared" si="1"/>
        <v>0</v>
      </c>
      <c r="K35" s="30">
        <f t="shared" si="2"/>
        <v>100</v>
      </c>
    </row>
    <row r="36" spans="1:11" x14ac:dyDescent="0.35">
      <c r="A36" s="14"/>
      <c r="B36" s="17" t="s">
        <v>38</v>
      </c>
      <c r="C36" s="15">
        <v>97815</v>
      </c>
      <c r="D36" s="15">
        <v>97815</v>
      </c>
      <c r="E36" s="15">
        <v>97815</v>
      </c>
      <c r="F36" s="15">
        <v>97815</v>
      </c>
      <c r="G36" s="15">
        <v>0</v>
      </c>
      <c r="H36" s="15">
        <v>0</v>
      </c>
      <c r="I36" s="15">
        <v>0</v>
      </c>
      <c r="J36" s="16">
        <f t="shared" si="1"/>
        <v>97815</v>
      </c>
      <c r="K36" s="30">
        <f t="shared" si="2"/>
        <v>0</v>
      </c>
    </row>
    <row r="37" spans="1:11" x14ac:dyDescent="0.35">
      <c r="A37" s="14"/>
      <c r="B37" s="17" t="s">
        <v>39</v>
      </c>
      <c r="C37" s="15">
        <v>14848.36</v>
      </c>
      <c r="D37" s="15">
        <v>14848.36</v>
      </c>
      <c r="E37" s="15">
        <v>14848.36</v>
      </c>
      <c r="F37" s="15">
        <v>14848.36</v>
      </c>
      <c r="G37" s="15">
        <v>0</v>
      </c>
      <c r="H37" s="15">
        <v>0</v>
      </c>
      <c r="I37" s="15">
        <v>0</v>
      </c>
      <c r="J37" s="16">
        <f t="shared" si="1"/>
        <v>14848.36</v>
      </c>
      <c r="K37" s="30">
        <f t="shared" si="2"/>
        <v>0</v>
      </c>
    </row>
    <row r="38" spans="1:11" x14ac:dyDescent="0.35">
      <c r="A38" s="56" t="s">
        <v>9</v>
      </c>
      <c r="B38" s="56"/>
      <c r="C38" s="18">
        <f t="shared" ref="C38:J38" si="3">SUM(C17:C37)</f>
        <v>11997129.999999998</v>
      </c>
      <c r="D38" s="18">
        <f t="shared" si="3"/>
        <v>11997130</v>
      </c>
      <c r="E38" s="18">
        <f t="shared" si="3"/>
        <v>11997130</v>
      </c>
      <c r="F38" s="18">
        <f t="shared" si="3"/>
        <v>11997130</v>
      </c>
      <c r="G38" s="18">
        <f t="shared" si="3"/>
        <v>10767246.999999998</v>
      </c>
      <c r="H38" s="18">
        <f t="shared" si="3"/>
        <v>10767246.999999998</v>
      </c>
      <c r="I38" s="18">
        <f t="shared" si="3"/>
        <v>10767246.999999998</v>
      </c>
      <c r="J38" s="21">
        <f t="shared" si="3"/>
        <v>1229883.0000000005</v>
      </c>
      <c r="K38" s="29"/>
    </row>
    <row r="41" spans="1:11" x14ac:dyDescent="0.35">
      <c r="A41" s="24" t="s">
        <v>48</v>
      </c>
      <c r="B41" s="24"/>
      <c r="C41" s="2"/>
      <c r="D41" s="2"/>
      <c r="E41" s="2"/>
      <c r="F41" s="2"/>
      <c r="G41" s="2"/>
      <c r="H41" s="2"/>
      <c r="I41" s="2"/>
      <c r="J41" s="2"/>
    </row>
    <row r="42" spans="1:11" x14ac:dyDescent="0.35">
      <c r="A42" s="9"/>
      <c r="B42" s="28" t="s">
        <v>1</v>
      </c>
      <c r="C42" s="11" t="s">
        <v>2</v>
      </c>
      <c r="D42" s="12" t="s">
        <v>11</v>
      </c>
      <c r="E42" s="12" t="s">
        <v>19</v>
      </c>
      <c r="F42" s="12" t="s">
        <v>3</v>
      </c>
      <c r="G42" s="12" t="s">
        <v>14</v>
      </c>
      <c r="H42" s="12" t="s">
        <v>20</v>
      </c>
      <c r="I42" s="13" t="s">
        <v>5</v>
      </c>
      <c r="J42" s="12" t="s">
        <v>21</v>
      </c>
      <c r="K42" s="37" t="s">
        <v>22</v>
      </c>
    </row>
    <row r="43" spans="1:11" x14ac:dyDescent="0.35">
      <c r="A43" s="35">
        <v>614</v>
      </c>
      <c r="B43" s="36" t="s">
        <v>18</v>
      </c>
      <c r="C43" s="32">
        <v>1122755.77</v>
      </c>
      <c r="D43" s="32">
        <v>1122755.77</v>
      </c>
      <c r="E43" s="32">
        <v>1122755.77</v>
      </c>
      <c r="F43" s="32">
        <v>1122755.77</v>
      </c>
      <c r="G43" s="32">
        <v>334074.49</v>
      </c>
      <c r="H43" s="32">
        <v>334074.49</v>
      </c>
      <c r="I43" s="32">
        <v>334074.49</v>
      </c>
      <c r="J43" s="38">
        <f>F43-I43</f>
        <v>788681.28</v>
      </c>
      <c r="K43" s="39">
        <f>H43*100/D43</f>
        <v>29.754867347508711</v>
      </c>
    </row>
    <row r="44" spans="1:11" x14ac:dyDescent="0.35">
      <c r="A44" s="35">
        <v>613</v>
      </c>
      <c r="B44" s="36" t="s">
        <v>23</v>
      </c>
      <c r="C44" s="33">
        <v>2430639.23</v>
      </c>
      <c r="D44" s="33">
        <v>2430639.23</v>
      </c>
      <c r="E44" s="33">
        <v>2430639.23</v>
      </c>
      <c r="F44" s="33">
        <v>2430639.23</v>
      </c>
      <c r="G44" s="32">
        <v>2348507.12</v>
      </c>
      <c r="H44" s="32">
        <v>2348507.12</v>
      </c>
      <c r="I44" s="32">
        <v>2348507.12</v>
      </c>
      <c r="J44" s="43">
        <f>F44-I44</f>
        <v>82132.10999999987</v>
      </c>
      <c r="K44" s="39">
        <f>H44*100/D44</f>
        <v>96.62096665822348</v>
      </c>
    </row>
    <row r="45" spans="1:11" x14ac:dyDescent="0.35">
      <c r="A45" s="35"/>
      <c r="B45" s="31"/>
      <c r="C45" s="33"/>
      <c r="D45" s="33"/>
      <c r="E45" s="33"/>
      <c r="F45" s="26"/>
      <c r="G45" s="26"/>
      <c r="H45" s="26"/>
      <c r="I45" s="26"/>
      <c r="J45" s="38"/>
      <c r="K45" s="39"/>
    </row>
    <row r="46" spans="1:11" x14ac:dyDescent="0.35">
      <c r="A46" s="19"/>
      <c r="B46" s="25" t="s">
        <v>10</v>
      </c>
      <c r="C46" s="34">
        <f t="shared" ref="C46:I46" si="4">SUM(C43:C45)</f>
        <v>3553395</v>
      </c>
      <c r="D46" s="20">
        <f t="shared" si="4"/>
        <v>3553395</v>
      </c>
      <c r="E46" s="23">
        <f t="shared" si="4"/>
        <v>3553395</v>
      </c>
      <c r="F46" s="20">
        <f t="shared" si="4"/>
        <v>3553395</v>
      </c>
      <c r="G46" s="20">
        <f t="shared" si="4"/>
        <v>2682581.6100000003</v>
      </c>
      <c r="H46" s="20">
        <f t="shared" si="4"/>
        <v>2682581.6100000003</v>
      </c>
      <c r="I46" s="20">
        <f t="shared" si="4"/>
        <v>2682581.6100000003</v>
      </c>
      <c r="J46" s="20">
        <f>SUM(J43:J45)</f>
        <v>870813.3899999999</v>
      </c>
      <c r="K46" s="29"/>
    </row>
    <row r="47" spans="1:11" x14ac:dyDescent="0.35">
      <c r="A47" s="19"/>
      <c r="B47" s="40"/>
      <c r="C47" s="27"/>
      <c r="D47" s="27"/>
      <c r="E47" s="41"/>
      <c r="F47" s="27"/>
      <c r="G47" s="27"/>
      <c r="H47" s="27"/>
      <c r="I47" s="27"/>
      <c r="J47" s="42"/>
      <c r="K47" s="22"/>
    </row>
  </sheetData>
  <mergeCells count="4">
    <mergeCell ref="A38:B38"/>
    <mergeCell ref="A2:J4"/>
    <mergeCell ref="A15:K15"/>
    <mergeCell ref="A12:B12"/>
  </mergeCells>
  <pageMargins left="0.84" right="0.15748031496062992" top="0.55118110236220474" bottom="0.74803149606299213" header="0.15748031496062992" footer="0.31496062992125984"/>
  <pageSetup paperSize="5" scale="75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796875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Trans4TO Trim 2021 Recurso 2020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2021-05-13T17:34:26Z</dcterms:modified>
</cp:coreProperties>
</file>